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4\1 výzva\"/>
    </mc:Choice>
  </mc:AlternateContent>
  <xr:revisionPtr revIDLastSave="0" documentId="13_ncr:1_{E6733626-4B72-4894-A0AB-0F0B1152348E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1" i="1"/>
  <c r="S12" i="1"/>
  <c r="P8" i="1"/>
  <c r="P9" i="1"/>
  <c r="P10" i="1"/>
  <c r="P11" i="1"/>
  <c r="P12" i="1"/>
  <c r="T8" i="1"/>
  <c r="S9" i="1"/>
  <c r="T9" i="1"/>
  <c r="S10" i="1"/>
  <c r="T10" i="1"/>
  <c r="S11" i="1"/>
  <c r="T12" i="1"/>
  <c r="T7" i="1"/>
  <c r="P7" i="1"/>
  <c r="Q15" i="1" l="1"/>
  <c r="S7" i="1"/>
  <c r="R15" i="1" s="1"/>
</calcChain>
</file>

<file path=xl/sharedStrings.xml><?xml version="1.0" encoding="utf-8"?>
<sst xmlns="http://schemas.openxmlformats.org/spreadsheetml/2006/main" count="75" uniqueCount="59">
  <si>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</si>
  <si>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</si>
  <si>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</si>
  <si>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</si>
  <si>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</si>
  <si>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</si>
  <si>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</si>
  <si>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</si>
  <si>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</si>
  <si>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</si>
  <si>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</si>
  <si>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</si>
  <si>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</si>
  <si>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</si>
  <si>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</si>
  <si>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</si>
  <si>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</si>
  <si>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</si>
  <si>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</si>
  <si>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</si>
  <si>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</si>
  <si>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</si>
  <si>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</si>
  <si>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</si>
  <si>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</si>
  <si>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</si>
  <si>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</si>
  <si>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</si>
  <si>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</si>
  <si>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</si>
  <si>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</si>
  <si>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</si>
  <si>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</si>
  <si>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</si>
  <si>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>Samostatná faktura</t>
  </si>
  <si>
    <t xml:space="preserve">Příloha č. 2 Kupní smlouvy - technická specifikace
Výpočetní technika (III.) 094 - 2023 </t>
  </si>
  <si>
    <t>Notebook 14" včetně originální dokovací stanice</t>
  </si>
  <si>
    <t>Ing. Kamil Eckhardt,
Tel.: 37763 3006</t>
  </si>
  <si>
    <t>Univerzitní 22,
301 00 Plzeň,
Fakulta ekonomická - Děkanát,
místnost UL 401b</t>
  </si>
  <si>
    <t>Záruka na zboží min. 5 let, servis NBD on-site.</t>
  </si>
  <si>
    <r>
      <t xml:space="preserve">Notebook 14 ", provedení notebooku klasické.
Výkon procesoru v Passmark CPU více než 13 300 bodů, minimálně 10 jader.
Operační paměť minimálně 16 GB.
SSD disk o kapacitě minimálně 1TB.
Integrovaná wifi karta, Webkamera a mikrofon, čtečka otisku prstů.
Display min. Full HD 14" s rozlišením min. 1920 x 1080.
Konektor RJ-45, Bluetooth min. 5.3.
Min. 2x USB-C z toho min. 1x Thunderbolt, 2x USB-A, HDMI na těle stroje.
Originální operační systém Windows 64-bit Pro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musí být odolná proti polití.
Podpora prostřednictvím internetu musí umožňovat stahování ovladačů a manuálu z internetu adresně pro konkrétní zadaný typ (sériové číslo) zařízení.
Záruka min. 5 let, servis NBD on-site.
Hmotnost do 1,5 kg.
</t>
    </r>
    <r>
      <rPr>
        <b/>
        <sz val="11"/>
        <color theme="1"/>
        <rFont val="Calibri"/>
        <family val="2"/>
        <charset val="238"/>
        <scheme val="minor"/>
      </rPr>
      <t>Originální  dokovací stanice:</t>
    </r>
    <r>
      <rPr>
        <sz val="11"/>
        <color theme="1"/>
        <rFont val="Calibri"/>
        <family val="2"/>
        <charset val="238"/>
        <scheme val="minor"/>
      </rPr>
      <t xml:space="preserve">
power delivery minimálně  65W,
porty minimálně:
1x SuperSpeed USB Type-C (15 W), 4x SuperSpeed USB Type-A, 1x combo audio jack, 2x DisplayPort 1.4, 1x HDMI 2.0, 1x RJ-45.</t>
    </r>
  </si>
  <si>
    <t>Externí disk 1,5TB</t>
  </si>
  <si>
    <t>ANO</t>
  </si>
  <si>
    <t>DH23P03OVV040</t>
  </si>
  <si>
    <t>Mgr. Sabina Mattová, Ph.D.,
Tel.: 702 020 897,
37763 5103</t>
  </si>
  <si>
    <t>Sedláčkova 15, 
301 00 Plzeň,
Fakulta filozofická - Katedra archeologie,
4. NP - místnost SP 401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</si>
  <si>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</si>
  <si>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Externí disk, HDD, velikost disku 2,5 ".
Kapacita min. 1500 GB.
Rychlost otáček HDD: min. 5 400 ot./min.
Rozhraní USB 3.0.
Barva se preferuje černá.</t>
  </si>
  <si>
    <t>Pevný disk</t>
  </si>
  <si>
    <t>Baterie pro notebook HP ProBook 640 G3</t>
  </si>
  <si>
    <t>M.2 NVMe SSD</t>
  </si>
  <si>
    <t>Operační paměť DDR4 pro notebook</t>
  </si>
  <si>
    <t>Záruka na zboží min. 5 let.</t>
  </si>
  <si>
    <t>Ing. Barbora Jamnická,
Tel.: 37763 1074,
777 981 133</t>
  </si>
  <si>
    <t>Univerzitní 8,
301 00 Plzeň,
Rektorát -odbor Vnější vztahy
mísntost UR 315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</si>
  <si>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</si>
  <si>
    <r>
      <rPr>
        <b/>
        <sz val="11"/>
        <color theme="1"/>
        <rFont val="Calibri"/>
        <family val="2"/>
        <charset val="238"/>
        <scheme val="minor"/>
      </rPr>
      <t>Kompatibilní s HP ProBook 640 G3.</t>
    </r>
    <r>
      <rPr>
        <sz val="11"/>
        <color theme="1"/>
        <rFont val="Calibri"/>
        <family val="2"/>
        <charset val="238"/>
        <scheme val="minor"/>
      </rPr>
      <t xml:space="preserve">
Napetí: 11.4V.
Kapacita: 4200mAh (48Wh).</t>
    </r>
  </si>
  <si>
    <r>
      <t xml:space="preserve">Rozhraní PCIe 3.0 4x NVMe.
Kapacita min. 500GB.
Rychlost čtení min. 2500MB/s.
Rychlost zápisu min. 1800MB/s.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</si>
  <si>
    <r>
      <t xml:space="preserve">Provedení SO-DIMM.
Kapacita min. 8GB.
Frekvence min. 2133Mhz.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</si>
</sst>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20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4" zoomScaleNormal="64" workbookViewId="0">
      <selection activeCell="G7" sqref="G7:G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7109375" style="4" customWidth="1"/>
    <col min="8" max="8" width="23.42578125" style="4" customWidth="1"/>
    <col min="9" max="9" width="23.5703125" style="4" customWidth="1"/>
    <col min="10" max="10" width="15.42578125" style="1" customWidth="1"/>
    <col min="11" max="11" width="33.28515625" customWidth="1"/>
    <col min="12" max="12" width="27" customWidth="1"/>
    <col min="13" max="13" width="27.140625" customWidth="1"/>
    <col min="14" max="14" width="30.5703125" style="4" customWidth="1"/>
    <col min="15" max="15" width="28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12" t="s">
        <v>35</v>
      </c>
      <c r="C1" s="113"/>
      <c r="D1" s="113"/>
      <c r="E1"/>
      <c r="G1" s="41"/>
      <c r="V1"/>
    </row>
    <row r="2" spans="1:22" ht="25.5" customHeight="1" x14ac:dyDescent="0.25">
      <c r="C2"/>
      <c r="D2" s="9"/>
      <c r="E2" s="10"/>
      <c r="G2" s="116"/>
      <c r="H2" s="117"/>
      <c r="I2" s="117"/>
      <c r="J2" s="117"/>
      <c r="K2" s="117"/>
      <c r="L2" s="117"/>
      <c r="M2" s="117"/>
      <c r="N2" s="11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1"/>
      <c r="E3" s="111"/>
      <c r="F3" s="111"/>
      <c r="G3" s="117"/>
      <c r="H3" s="117"/>
      <c r="I3" s="117"/>
      <c r="J3" s="117"/>
      <c r="K3" s="117"/>
      <c r="L3" s="117"/>
      <c r="M3" s="117"/>
      <c r="N3" s="11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1"/>
      <c r="E4" s="111"/>
      <c r="F4" s="111"/>
      <c r="G4" s="111"/>
      <c r="H4" s="11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4" t="s">
        <v>2</v>
      </c>
      <c r="H5" s="11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46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110" t="s">
        <v>7</v>
      </c>
      <c r="T6" s="110" t="s">
        <v>8</v>
      </c>
      <c r="U6" s="34" t="s">
        <v>24</v>
      </c>
      <c r="V6" s="34" t="s">
        <v>25</v>
      </c>
    </row>
    <row r="7" spans="1:22" ht="390" customHeight="1" thickTop="1" thickBot="1" x14ac:dyDescent="0.3">
      <c r="A7" s="20"/>
      <c r="B7" s="73">
        <v>1</v>
      </c>
      <c r="C7" s="74" t="s">
        <v>36</v>
      </c>
      <c r="D7" s="75">
        <v>1</v>
      </c>
      <c r="E7" s="76" t="s">
        <v>33</v>
      </c>
      <c r="F7" s="89" t="s">
        <v>40</v>
      </c>
      <c r="G7" s="147"/>
      <c r="H7" s="148"/>
      <c r="I7" s="77" t="s">
        <v>34</v>
      </c>
      <c r="J7" s="78" t="s">
        <v>32</v>
      </c>
      <c r="K7" s="79"/>
      <c r="L7" s="80" t="s">
        <v>39</v>
      </c>
      <c r="M7" s="88" t="s">
        <v>37</v>
      </c>
      <c r="N7" s="88" t="s">
        <v>38</v>
      </c>
      <c r="O7" s="81">
        <v>30</v>
      </c>
      <c r="P7" s="82">
        <f>D7*Q7</f>
        <v>25200</v>
      </c>
      <c r="Q7" s="83">
        <v>25200</v>
      </c>
      <c r="R7" s="149"/>
      <c r="S7" s="84">
        <f>D7*R7</f>
        <v>0</v>
      </c>
      <c r="T7" s="85" t="str">
        <f t="shared" ref="T7" si="0">IF(ISNUMBER(R7), IF(R7&gt;Q7,"NEVYHOVUJE","VYHOVUJE")," ")</f>
        <v xml:space="preserve"> </v>
      </c>
      <c r="U7" s="86"/>
      <c r="V7" s="87" t="s">
        <v>11</v>
      </c>
    </row>
    <row r="8" spans="1:22" ht="113.25" customHeight="1" thickTop="1" thickBot="1" x14ac:dyDescent="0.3">
      <c r="A8" s="20"/>
      <c r="B8" s="90">
        <v>2</v>
      </c>
      <c r="C8" s="91" t="s">
        <v>41</v>
      </c>
      <c r="D8" s="92">
        <v>2</v>
      </c>
      <c r="E8" s="93" t="s">
        <v>33</v>
      </c>
      <c r="F8" s="106" t="s">
        <v>47</v>
      </c>
      <c r="G8" s="147"/>
      <c r="H8" s="94" t="s">
        <v>32</v>
      </c>
      <c r="I8" s="95" t="s">
        <v>34</v>
      </c>
      <c r="J8" s="95" t="s">
        <v>42</v>
      </c>
      <c r="K8" s="96" t="s">
        <v>43</v>
      </c>
      <c r="L8" s="97"/>
      <c r="M8" s="105" t="s">
        <v>44</v>
      </c>
      <c r="N8" s="105" t="s">
        <v>45</v>
      </c>
      <c r="O8" s="98">
        <v>14</v>
      </c>
      <c r="P8" s="99">
        <f>D8*Q8</f>
        <v>2810</v>
      </c>
      <c r="Q8" s="100">
        <v>1405</v>
      </c>
      <c r="R8" s="149"/>
      <c r="S8" s="101">
        <f>D8*R8</f>
        <v>0</v>
      </c>
      <c r="T8" s="102" t="str">
        <f t="shared" ref="T8:T12" si="1">IF(ISNUMBER(R8), IF(R8&gt;Q8,"NEVYHOVUJE","VYHOVUJE")," ")</f>
        <v xml:space="preserve"> </v>
      </c>
      <c r="U8" s="103"/>
      <c r="V8" s="104" t="s">
        <v>12</v>
      </c>
    </row>
    <row r="9" spans="1:22" ht="144" customHeight="1" thickTop="1" thickBot="1" x14ac:dyDescent="0.3">
      <c r="A9" s="20"/>
      <c r="B9" s="62">
        <v>3</v>
      </c>
      <c r="C9" s="63" t="s">
        <v>48</v>
      </c>
      <c r="D9" s="64">
        <v>1</v>
      </c>
      <c r="E9" s="65" t="s">
        <v>33</v>
      </c>
      <c r="F9" s="107" t="s">
        <v>55</v>
      </c>
      <c r="G9" s="147"/>
      <c r="H9" s="66" t="s">
        <v>32</v>
      </c>
      <c r="I9" s="127" t="s">
        <v>34</v>
      </c>
      <c r="J9" s="127" t="s">
        <v>32</v>
      </c>
      <c r="K9" s="130"/>
      <c r="L9" s="67" t="s">
        <v>52</v>
      </c>
      <c r="M9" s="142" t="s">
        <v>53</v>
      </c>
      <c r="N9" s="142" t="s">
        <v>54</v>
      </c>
      <c r="O9" s="133">
        <v>21</v>
      </c>
      <c r="P9" s="68">
        <f>D9*Q9</f>
        <v>700</v>
      </c>
      <c r="Q9" s="69">
        <v>700</v>
      </c>
      <c r="R9" s="149"/>
      <c r="S9" s="70">
        <f>D9*R9</f>
        <v>0</v>
      </c>
      <c r="T9" s="71" t="str">
        <f t="shared" si="1"/>
        <v xml:space="preserve"> </v>
      </c>
      <c r="U9" s="136"/>
      <c r="V9" s="72" t="s">
        <v>12</v>
      </c>
    </row>
    <row r="10" spans="1:22" ht="87.75" customHeight="1" thickTop="1" thickBot="1" x14ac:dyDescent="0.3">
      <c r="A10" s="20"/>
      <c r="B10" s="42">
        <v>4</v>
      </c>
      <c r="C10" s="43" t="s">
        <v>49</v>
      </c>
      <c r="D10" s="44">
        <v>1</v>
      </c>
      <c r="E10" s="45" t="s">
        <v>33</v>
      </c>
      <c r="F10" s="108" t="s">
        <v>56</v>
      </c>
      <c r="G10" s="147"/>
      <c r="H10" s="46" t="s">
        <v>32</v>
      </c>
      <c r="I10" s="128"/>
      <c r="J10" s="128"/>
      <c r="K10" s="131"/>
      <c r="L10" s="139"/>
      <c r="M10" s="145"/>
      <c r="N10" s="143"/>
      <c r="O10" s="134"/>
      <c r="P10" s="47">
        <f>D10*Q10</f>
        <v>1200</v>
      </c>
      <c r="Q10" s="48">
        <v>1200</v>
      </c>
      <c r="R10" s="149"/>
      <c r="S10" s="49">
        <f>D10*R10</f>
        <v>0</v>
      </c>
      <c r="T10" s="50" t="str">
        <f t="shared" si="1"/>
        <v xml:space="preserve"> </v>
      </c>
      <c r="U10" s="137"/>
      <c r="V10" s="51" t="s">
        <v>14</v>
      </c>
    </row>
    <row r="11" spans="1:22" ht="115.5" customHeight="1" thickTop="1" thickBot="1" x14ac:dyDescent="0.3">
      <c r="A11" s="20"/>
      <c r="B11" s="42">
        <v>5</v>
      </c>
      <c r="C11" s="43" t="s">
        <v>50</v>
      </c>
      <c r="D11" s="44">
        <v>1</v>
      </c>
      <c r="E11" s="45" t="s">
        <v>33</v>
      </c>
      <c r="F11" s="108" t="s">
        <v>57</v>
      </c>
      <c r="G11" s="147"/>
      <c r="H11" s="46" t="s">
        <v>32</v>
      </c>
      <c r="I11" s="128"/>
      <c r="J11" s="128"/>
      <c r="K11" s="131"/>
      <c r="L11" s="140"/>
      <c r="M11" s="145"/>
      <c r="N11" s="143"/>
      <c r="O11" s="134"/>
      <c r="P11" s="47">
        <f>D11*Q11</f>
        <v>700</v>
      </c>
      <c r="Q11" s="48">
        <v>700</v>
      </c>
      <c r="R11" s="149"/>
      <c r="S11" s="49">
        <f>D11*R11</f>
        <v>0</v>
      </c>
      <c r="T11" s="50" t="str">
        <f t="shared" si="1"/>
        <v xml:space="preserve"> </v>
      </c>
      <c r="U11" s="137"/>
      <c r="V11" s="51" t="s">
        <v>12</v>
      </c>
    </row>
    <row r="12" spans="1:22" ht="91.5" customHeight="1" thickTop="1" thickBot="1" x14ac:dyDescent="0.3">
      <c r="A12" s="20"/>
      <c r="B12" s="52">
        <v>6</v>
      </c>
      <c r="C12" s="53" t="s">
        <v>51</v>
      </c>
      <c r="D12" s="54">
        <v>1</v>
      </c>
      <c r="E12" s="55" t="s">
        <v>33</v>
      </c>
      <c r="F12" s="109" t="s">
        <v>58</v>
      </c>
      <c r="G12" s="147"/>
      <c r="H12" s="56" t="s">
        <v>32</v>
      </c>
      <c r="I12" s="129"/>
      <c r="J12" s="129"/>
      <c r="K12" s="132"/>
      <c r="L12" s="141"/>
      <c r="M12" s="146"/>
      <c r="N12" s="144"/>
      <c r="O12" s="135"/>
      <c r="P12" s="57">
        <f>D12*Q12</f>
        <v>400</v>
      </c>
      <c r="Q12" s="58">
        <v>400</v>
      </c>
      <c r="R12" s="149"/>
      <c r="S12" s="59">
        <f>D12*R12</f>
        <v>0</v>
      </c>
      <c r="T12" s="60" t="str">
        <f t="shared" si="1"/>
        <v xml:space="preserve"> </v>
      </c>
      <c r="U12" s="138"/>
      <c r="V12" s="61" t="s">
        <v>13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125" t="s">
        <v>30</v>
      </c>
      <c r="C14" s="125"/>
      <c r="D14" s="125"/>
      <c r="E14" s="125"/>
      <c r="F14" s="125"/>
      <c r="G14" s="125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122" t="s">
        <v>10</v>
      </c>
      <c r="S14" s="123"/>
      <c r="T14" s="124"/>
      <c r="U14" s="24"/>
      <c r="V14" s="25"/>
    </row>
    <row r="15" spans="1:22" ht="50.45" customHeight="1" thickTop="1" thickBot="1" x14ac:dyDescent="0.3">
      <c r="B15" s="126" t="s">
        <v>28</v>
      </c>
      <c r="C15" s="126"/>
      <c r="D15" s="126"/>
      <c r="E15" s="126"/>
      <c r="F15" s="126"/>
      <c r="G15" s="126"/>
      <c r="H15" s="126"/>
      <c r="I15" s="26"/>
      <c r="L15" s="9"/>
      <c r="M15" s="9"/>
      <c r="N15" s="9"/>
      <c r="O15" s="27"/>
      <c r="P15" s="27"/>
      <c r="Q15" s="28">
        <f>SUM(P7:P12)</f>
        <v>31010</v>
      </c>
      <c r="R15" s="119">
        <f>SUM(S7:S12)</f>
        <v>0</v>
      </c>
      <c r="S15" s="120"/>
      <c r="T15" s="121"/>
    </row>
    <row r="16" spans="1:22" ht="15.75" thickTop="1" x14ac:dyDescent="0.25">
      <c r="B16" s="118" t="s">
        <v>29</v>
      </c>
      <c r="C16" s="118"/>
      <c r="D16" s="118"/>
      <c r="E16" s="118"/>
      <c r="F16" s="118"/>
      <c r="G16" s="118"/>
      <c r="H16" s="11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11"/>
      <c r="H17" s="11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11"/>
      <c r="H18" s="11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11"/>
      <c r="H19" s="11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11"/>
      <c r="H20" s="11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1"/>
      <c r="H22" s="11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1"/>
      <c r="H23" s="11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1"/>
      <c r="H24" s="11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1"/>
      <c r="H25" s="11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1"/>
      <c r="H26" s="11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1"/>
      <c r="H27" s="11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1"/>
      <c r="H28" s="11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1"/>
      <c r="H29" s="11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1"/>
      <c r="H30" s="11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1"/>
      <c r="H31" s="11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1"/>
      <c r="H32" s="11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1"/>
      <c r="H33" s="11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1"/>
      <c r="H34" s="11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1"/>
      <c r="H35" s="11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1"/>
      <c r="H36" s="11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1"/>
      <c r="H37" s="11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1"/>
      <c r="H38" s="11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1"/>
      <c r="H39" s="11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1"/>
      <c r="H40" s="11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1"/>
      <c r="H41" s="11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1"/>
      <c r="H42" s="11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1"/>
      <c r="H43" s="11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1"/>
      <c r="H44" s="11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1"/>
      <c r="H45" s="11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1"/>
      <c r="H46" s="11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1"/>
      <c r="H47" s="11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1"/>
      <c r="H48" s="11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1"/>
      <c r="H49" s="11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1"/>
      <c r="H50" s="11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1"/>
      <c r="H51" s="11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1"/>
      <c r="H52" s="11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1"/>
      <c r="H53" s="11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1"/>
      <c r="H54" s="11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1"/>
      <c r="H55" s="11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1"/>
      <c r="H56" s="11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1"/>
      <c r="H57" s="11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1"/>
      <c r="H58" s="11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1"/>
      <c r="H59" s="11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1"/>
      <c r="H60" s="11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1"/>
      <c r="H61" s="11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1"/>
      <c r="H62" s="11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1"/>
      <c r="H63" s="11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1"/>
      <c r="H64" s="11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1"/>
      <c r="H65" s="11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1"/>
      <c r="H66" s="11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1"/>
      <c r="H67" s="11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1"/>
      <c r="H68" s="11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1"/>
      <c r="H69" s="11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1"/>
      <c r="H70" s="11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1"/>
      <c r="H71" s="11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1"/>
      <c r="H72" s="11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1"/>
      <c r="H73" s="11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1"/>
      <c r="H74" s="11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1"/>
      <c r="H75" s="11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1"/>
      <c r="H76" s="11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1"/>
      <c r="H77" s="11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1"/>
      <c r="H78" s="11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1"/>
      <c r="H79" s="11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1"/>
      <c r="H80" s="11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1"/>
      <c r="H81" s="11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1"/>
      <c r="H82" s="11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1"/>
      <c r="H83" s="11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1"/>
      <c r="H84" s="11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1"/>
      <c r="H85" s="11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1"/>
      <c r="H86" s="11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1"/>
      <c r="H87" s="11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1"/>
      <c r="H88" s="11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1"/>
      <c r="H89" s="11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1"/>
      <c r="H90" s="11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1"/>
      <c r="H91" s="11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1"/>
      <c r="H92" s="11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1"/>
      <c r="H93" s="11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1"/>
      <c r="H94" s="11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1"/>
      <c r="H95" s="11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1"/>
      <c r="H96" s="11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1"/>
      <c r="H97" s="11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1"/>
      <c r="H98" s="11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1"/>
      <c r="H99" s="111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1"/>
      <c r="H100" s="111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1"/>
      <c r="H101" s="111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PRQRljx1/lx7AMncHZYxjbHDhPlTx+laK1JLYzIJGZjRBoAWEdq2VyhoGdCjk+f6u7faN9ROz8SXDLhR11FlZw==" saltValue="apUvnhtAhh1Zq4rfrVq7jA==" spinCount="100000" sheet="1" objects="1" scenarios="1"/>
  <mergeCells count="16">
    <mergeCell ref="U9:U12"/>
    <mergeCell ref="L10:L12"/>
    <mergeCell ref="M9:M12"/>
    <mergeCell ref="N9:N12"/>
    <mergeCell ref="B1:D1"/>
    <mergeCell ref="G5:H5"/>
    <mergeCell ref="G2:N3"/>
    <mergeCell ref="B16:G16"/>
    <mergeCell ref="R15:T15"/>
    <mergeCell ref="R14:T14"/>
    <mergeCell ref="B14:G14"/>
    <mergeCell ref="B15:H15"/>
    <mergeCell ref="I9:I12"/>
    <mergeCell ref="J9:J12"/>
    <mergeCell ref="K9:K12"/>
    <mergeCell ref="O9:O12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R7:R12 G7:H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9" xr:uid="{06575E6F-F559-4E8A-A7AD-2AC471D1536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2023-08-01T08:32:51Z</dcterms:modified>
</cp:coreProperties>
</file>